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0400" windowHeight="7575" activeTab="1"/>
  </bookViews>
  <sheets>
    <sheet name="计算方法" sheetId="2" r:id="rId1"/>
    <sheet name="120201KY 工商管理" sheetId="1" r:id="rId2"/>
    <sheet name="120204Y 财务管理" sheetId="3" r:id="rId3"/>
    <sheet name="120901KY 旅游管理" sheetId="4" r:id="rId4"/>
    <sheet name="120402Y 行政管理" sheetId="6" r:id="rId5"/>
    <sheet name="120202Y 市场营销 " sheetId="7" r:id="rId6"/>
    <sheet name="120601Y 物流管理" sheetId="9" r:id="rId7"/>
    <sheet name="120801Y 电子商务" sheetId="10" r:id="rId8"/>
    <sheet name="120201K 工商管理" sheetId="11" r:id="rId9"/>
    <sheet name="120204 财务管理" sheetId="12" r:id="rId10"/>
    <sheet name="120901K 旅游管理" sheetId="14" r:id="rId11"/>
    <sheet name="120402 行政管理" sheetId="15" r:id="rId12"/>
    <sheet name="120202 市场营销" sheetId="17" r:id="rId13"/>
    <sheet name="120601 物流管理" sheetId="18" r:id="rId14"/>
    <sheet name="120801 电子商务 " sheetId="19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<sst xmlns="http://schemas.openxmlformats.org/spreadsheetml/2006/main" count="361" uniqueCount="181">
  <si>
    <t>核心课程（不计论文）加权平均分计算方法</t>
  </si>
  <si>
    <r>
      <rPr>
        <sz val="12"/>
        <color theme="1"/>
        <rFont val="宋体"/>
        <charset val="134"/>
      </rPr>
      <t>核心课程（不计论文）加权平均分计算方法：</t>
    </r>
    <r>
      <rPr>
        <sz val="12"/>
        <color theme="1"/>
        <rFont val="Calibri"/>
        <charset val="134"/>
      </rPr>
      <t>[</t>
    </r>
    <r>
      <rPr>
        <sz val="12"/>
        <color theme="1"/>
        <rFont val="宋体"/>
        <charset val="134"/>
      </rPr>
      <t>（核心课程</t>
    </r>
    <r>
      <rPr>
        <sz val="12"/>
        <color theme="1"/>
        <rFont val="Calibri"/>
        <charset val="134"/>
      </rPr>
      <t>A</t>
    </r>
    <r>
      <rPr>
        <sz val="12"/>
        <color theme="1"/>
        <rFont val="宋体"/>
        <charset val="134"/>
      </rPr>
      <t>成绩</t>
    </r>
    <r>
      <rPr>
        <sz val="12"/>
        <color theme="1"/>
        <rFont val="Calibri"/>
        <charset val="134"/>
      </rPr>
      <t>*</t>
    </r>
    <r>
      <rPr>
        <sz val="12"/>
        <color theme="1"/>
        <rFont val="宋体"/>
        <charset val="134"/>
      </rPr>
      <t>核心课程</t>
    </r>
    <r>
      <rPr>
        <sz val="12"/>
        <color theme="1"/>
        <rFont val="Calibri"/>
        <charset val="134"/>
      </rPr>
      <t>A</t>
    </r>
    <r>
      <rPr>
        <sz val="12"/>
        <color theme="1"/>
        <rFont val="宋体"/>
        <charset val="134"/>
      </rPr>
      <t>学分）</t>
    </r>
    <r>
      <rPr>
        <sz val="12"/>
        <color theme="1"/>
        <rFont val="Calibri"/>
        <charset val="134"/>
      </rPr>
      <t>+</t>
    </r>
    <r>
      <rPr>
        <sz val="12"/>
        <color theme="1"/>
        <rFont val="宋体"/>
        <charset val="134"/>
      </rPr>
      <t>（核心课程成绩</t>
    </r>
    <r>
      <rPr>
        <sz val="12"/>
        <color theme="1"/>
        <rFont val="Calibri"/>
        <charset val="134"/>
      </rPr>
      <t>B*</t>
    </r>
    <r>
      <rPr>
        <sz val="12"/>
        <color theme="1"/>
        <rFont val="宋体"/>
        <charset val="134"/>
      </rPr>
      <t>核心课程</t>
    </r>
    <r>
      <rPr>
        <sz val="12"/>
        <color theme="1"/>
        <rFont val="Calibri"/>
        <charset val="134"/>
      </rPr>
      <t>B</t>
    </r>
    <r>
      <rPr>
        <sz val="12"/>
        <color theme="1"/>
        <rFont val="宋体"/>
        <charset val="134"/>
      </rPr>
      <t>学分）</t>
    </r>
    <r>
      <rPr>
        <sz val="12"/>
        <color theme="1"/>
        <rFont val="Calibri"/>
        <charset val="134"/>
      </rPr>
      <t>+</t>
    </r>
    <r>
      <rPr>
        <sz val="12"/>
        <color theme="1"/>
        <rFont val="宋体"/>
        <charset val="134"/>
      </rPr>
      <t>……</t>
    </r>
    <r>
      <rPr>
        <sz val="12"/>
        <color theme="1"/>
        <rFont val="Calibri"/>
        <charset val="134"/>
      </rPr>
      <t>+</t>
    </r>
    <r>
      <rPr>
        <sz val="12"/>
        <color theme="1"/>
        <rFont val="宋体"/>
        <charset val="134"/>
      </rPr>
      <t>（核心课程成绩</t>
    </r>
    <r>
      <rPr>
        <sz val="12"/>
        <color theme="1"/>
        <rFont val="Calibri"/>
        <charset val="134"/>
      </rPr>
      <t>Z*</t>
    </r>
    <r>
      <rPr>
        <sz val="12"/>
        <color theme="1"/>
        <rFont val="宋体"/>
        <charset val="134"/>
      </rPr>
      <t>核心课程</t>
    </r>
    <r>
      <rPr>
        <sz val="12"/>
        <color theme="1"/>
        <rFont val="Calibri"/>
        <charset val="134"/>
      </rPr>
      <t>Z</t>
    </r>
    <r>
      <rPr>
        <sz val="12"/>
        <color theme="1"/>
        <rFont val="宋体"/>
        <charset val="134"/>
      </rPr>
      <t>学分）</t>
    </r>
    <r>
      <rPr>
        <sz val="12"/>
        <color theme="1"/>
        <rFont val="Calibri"/>
        <charset val="134"/>
      </rPr>
      <t>]/</t>
    </r>
    <r>
      <rPr>
        <sz val="12"/>
        <color theme="1"/>
        <rFont val="宋体"/>
        <charset val="134"/>
      </rPr>
      <t>核心课程总学分（不计论文）</t>
    </r>
  </si>
  <si>
    <t>可在下方工作表中找到自己的专业，填入分数即可算出。</t>
  </si>
  <si>
    <t>例：小明的专业是工商管理(120201KY)，他的核心课程及分数如下，那么他的加权平均分=（71*4+72*6+75*6+66*6+88*6+74*4）/32=74.56</t>
  </si>
  <si>
    <t>120201KY 工商管理</t>
  </si>
  <si>
    <r>
      <rPr>
        <sz val="10.5"/>
        <color theme="1"/>
        <rFont val="宋体"/>
        <charset val="134"/>
      </rPr>
      <t>课程类型</t>
    </r>
  </si>
  <si>
    <r>
      <rPr>
        <sz val="10.5"/>
        <color theme="1"/>
        <rFont val="宋体"/>
        <charset val="134"/>
      </rPr>
      <t>序号</t>
    </r>
  </si>
  <si>
    <r>
      <rPr>
        <sz val="10.5"/>
        <color theme="1"/>
        <rFont val="宋体"/>
        <charset val="134"/>
      </rPr>
      <t>课程代码</t>
    </r>
  </si>
  <si>
    <r>
      <rPr>
        <sz val="10.5"/>
        <color theme="1"/>
        <rFont val="宋体"/>
        <charset val="134"/>
      </rPr>
      <t>课 程 名 称</t>
    </r>
  </si>
  <si>
    <r>
      <rPr>
        <sz val="10.5"/>
        <color theme="1"/>
        <rFont val="宋体"/>
        <charset val="134"/>
      </rPr>
      <t>学 分</t>
    </r>
  </si>
  <si>
    <t>分数</t>
  </si>
  <si>
    <r>
      <rPr>
        <sz val="10.5"/>
        <color theme="1"/>
        <rFont val="宋体"/>
        <charset val="134"/>
      </rPr>
      <t>核心课程</t>
    </r>
  </si>
  <si>
    <t>组织行为学</t>
  </si>
  <si>
    <t>管理学原理</t>
  </si>
  <si>
    <t>国际贸易理论与实务</t>
  </si>
  <si>
    <t>财务管理学</t>
  </si>
  <si>
    <t>企业经营战略（实）</t>
  </si>
  <si>
    <t>企业管理咨询（实）</t>
  </si>
  <si>
    <t>核心课程总学分</t>
  </si>
  <si>
    <t>加权平均分</t>
  </si>
  <si>
    <t>120204Y 财务管理</t>
  </si>
  <si>
    <t>管理会计（一）</t>
  </si>
  <si>
    <t>资产评估</t>
  </si>
  <si>
    <t>审计学</t>
  </si>
  <si>
    <t>国际财务管理（实）</t>
  </si>
  <si>
    <t>税收策划（实）</t>
  </si>
  <si>
    <t>Y00207</t>
  </si>
  <si>
    <t>高级财务管理（实）</t>
  </si>
  <si>
    <t>120901KY 旅游管理</t>
  </si>
  <si>
    <t>市场营销学</t>
  </si>
  <si>
    <t>旅游资源规划与开发（实）</t>
  </si>
  <si>
    <t>旅游企业投资与管理</t>
  </si>
  <si>
    <t>客源国概况（实）</t>
  </si>
  <si>
    <t>120402Y 行政管理</t>
  </si>
  <si>
    <t>当代中国政治制度</t>
  </si>
  <si>
    <t>西方政治制度</t>
  </si>
  <si>
    <t>公共政策</t>
  </si>
  <si>
    <t>行政组织理论</t>
  </si>
  <si>
    <t>领导科学</t>
  </si>
  <si>
    <t>行政法与行政诉讼法（一）</t>
  </si>
  <si>
    <t>公务员制度</t>
  </si>
  <si>
    <t>120202Y 市场营销</t>
  </si>
  <si>
    <t>00183</t>
  </si>
  <si>
    <t>消费经济学</t>
  </si>
  <si>
    <t>00055</t>
  </si>
  <si>
    <t>企业会计学</t>
  </si>
  <si>
    <t>00098</t>
  </si>
  <si>
    <t>国际市场营销学</t>
  </si>
  <si>
    <t>00184</t>
  </si>
  <si>
    <t>市场营销策划（实践）</t>
  </si>
  <si>
    <t>00185</t>
  </si>
  <si>
    <t>商品流通概论</t>
  </si>
  <si>
    <t>00149</t>
  </si>
  <si>
    <t>00186</t>
  </si>
  <si>
    <t>国际商务谈判</t>
  </si>
  <si>
    <t>00634</t>
  </si>
  <si>
    <t>广告策划</t>
  </si>
  <si>
    <t>120601Y 物流管理</t>
  </si>
  <si>
    <t>02382</t>
  </si>
  <si>
    <t>管理信息系统</t>
  </si>
  <si>
    <t>02383</t>
  </si>
  <si>
    <t>管理信息系统（实）</t>
  </si>
  <si>
    <t>07039</t>
  </si>
  <si>
    <t>物流技术</t>
  </si>
  <si>
    <t>07040</t>
  </si>
  <si>
    <t>物流技术（实）</t>
  </si>
  <si>
    <t>07042</t>
  </si>
  <si>
    <t>物流中心规划设计（实）</t>
  </si>
  <si>
    <t>07044</t>
  </si>
  <si>
    <t>物流系统分析与设计</t>
  </si>
  <si>
    <t>07045</t>
  </si>
  <si>
    <t>物流系统分析与设计（实）</t>
  </si>
  <si>
    <t>07047</t>
  </si>
  <si>
    <t>物流软件开发工具（实）</t>
  </si>
  <si>
    <t>00054</t>
  </si>
  <si>
    <t>120801Y 电子商务</t>
  </si>
  <si>
    <t>00908</t>
  </si>
  <si>
    <t>网络营销与策划</t>
  </si>
  <si>
    <t>00909</t>
  </si>
  <si>
    <t>网络营销与策划（实）</t>
  </si>
  <si>
    <t>00915</t>
  </si>
  <si>
    <t>电子商务与现代物流</t>
  </si>
  <si>
    <t>00916</t>
  </si>
  <si>
    <t>电子商务与现代物流（实）</t>
  </si>
  <si>
    <t>00913</t>
  </si>
  <si>
    <t>电子商务与金融</t>
  </si>
  <si>
    <t>00914</t>
  </si>
  <si>
    <t>电子商务与金融（实）</t>
  </si>
  <si>
    <t>00906</t>
  </si>
  <si>
    <t>电子商务网站设计原理</t>
  </si>
  <si>
    <t>00907</t>
  </si>
  <si>
    <t>电子商务网站设计原理（实）</t>
  </si>
  <si>
    <t>00997</t>
  </si>
  <si>
    <t>电子商务安全导论</t>
  </si>
  <si>
    <t>00998</t>
  </si>
  <si>
    <t>电子商务安全导论（实）</t>
  </si>
  <si>
    <t>00911</t>
  </si>
  <si>
    <t>互联网数据库</t>
  </si>
  <si>
    <t>00912</t>
  </si>
  <si>
    <t>互联网数据库（实）</t>
  </si>
  <si>
    <t>120201K 工商管理</t>
  </si>
  <si>
    <t>04184</t>
  </si>
  <si>
    <t>线性代数(经管类)</t>
  </si>
  <si>
    <t>00051</t>
  </si>
  <si>
    <t>管理系统中计算机应用</t>
  </si>
  <si>
    <t>00052</t>
  </si>
  <si>
    <t>管理系统中计算机应用(实践)</t>
  </si>
  <si>
    <t>13887</t>
  </si>
  <si>
    <t>经济学原理(中级)</t>
  </si>
  <si>
    <t>13683</t>
  </si>
  <si>
    <t>管理学原理(中级)</t>
  </si>
  <si>
    <t>14199</t>
  </si>
  <si>
    <t>生产运作与管理</t>
  </si>
  <si>
    <t>01465</t>
  </si>
  <si>
    <t>项目管理(实践)</t>
  </si>
  <si>
    <t>03346</t>
  </si>
  <si>
    <t>项目管理</t>
  </si>
  <si>
    <t>00067</t>
  </si>
  <si>
    <t>120204 财务管理</t>
  </si>
  <si>
    <t>13140</t>
  </si>
  <si>
    <t>财务会计(中级)</t>
  </si>
  <si>
    <t>00207</t>
  </si>
  <si>
    <t>高级财务管理</t>
  </si>
  <si>
    <t>13316</t>
  </si>
  <si>
    <t>财务分析</t>
  </si>
  <si>
    <t>13317</t>
  </si>
  <si>
    <t>财务分析(实践)</t>
  </si>
  <si>
    <t>08119</t>
  </si>
  <si>
    <t>管理会计</t>
  </si>
  <si>
    <t>120901K 旅游管理</t>
  </si>
  <si>
    <t>13996</t>
  </si>
  <si>
    <t>旅游接待业</t>
  </si>
  <si>
    <t>13997</t>
  </si>
  <si>
    <t>旅游接待业(实践)</t>
  </si>
  <si>
    <t>14000</t>
  </si>
  <si>
    <t>旅游目的地管理</t>
  </si>
  <si>
    <t>14002</t>
  </si>
  <si>
    <t>旅游消费者行为</t>
  </si>
  <si>
    <t>14003</t>
  </si>
  <si>
    <t>旅游资源规划与开发</t>
  </si>
  <si>
    <t>14004</t>
  </si>
  <si>
    <t>旅游资源规划与开发(实践)</t>
  </si>
  <si>
    <t>120402 行政管理</t>
  </si>
  <si>
    <t>14660</t>
  </si>
  <si>
    <t>政治学原理</t>
  </si>
  <si>
    <t>07816</t>
  </si>
  <si>
    <t>公共行政学</t>
  </si>
  <si>
    <t>10999</t>
  </si>
  <si>
    <t>公共政策分析</t>
  </si>
  <si>
    <t>05722</t>
  </si>
  <si>
    <t>公共经济学</t>
  </si>
  <si>
    <t>03450</t>
  </si>
  <si>
    <t>公共部门人力资源管理</t>
  </si>
  <si>
    <t>00261</t>
  </si>
  <si>
    <t>行政法学</t>
  </si>
  <si>
    <t>120202 市场营销</t>
  </si>
  <si>
    <t>市场营销策划</t>
  </si>
  <si>
    <t>14443</t>
  </si>
  <si>
    <t>消费者行为学</t>
  </si>
  <si>
    <t>网络营销与策划(实践)</t>
  </si>
  <si>
    <t>120601 物流管理</t>
  </si>
  <si>
    <t>13677</t>
  </si>
  <si>
    <t>供应链与企业物流管理</t>
  </si>
  <si>
    <t>14388</t>
  </si>
  <si>
    <t>物流管理信息系统</t>
  </si>
  <si>
    <t>07729</t>
  </si>
  <si>
    <t>仓储技术和库存理论</t>
  </si>
  <si>
    <t>14386</t>
  </si>
  <si>
    <t>物流管理软件操作</t>
  </si>
  <si>
    <t>14387</t>
  </si>
  <si>
    <t>物流管理软件操作(实践)</t>
  </si>
  <si>
    <t xml:space="preserve">120801 电子商务 </t>
  </si>
  <si>
    <t>电子商务与现代物流(实践)</t>
  </si>
  <si>
    <t>13477</t>
  </si>
  <si>
    <t>电子商务系统分析与设计</t>
  </si>
  <si>
    <t>13478</t>
  </si>
  <si>
    <t>电子商务系统分析与设计(实践)</t>
  </si>
  <si>
    <t>14350</t>
  </si>
  <si>
    <t>网络支付与安全</t>
  </si>
  <si>
    <t>14351</t>
  </si>
  <si>
    <t>网络支付与安全(实践)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</si>
</sst>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000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rgb="FF5F5F5F"/>
      <name val="Helvetica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5"/>
  <sheetViews>
    <sheetView topLeftCell="A4" workbookViewId="0">
      <selection activeCell="H6" sqref="H6"/>
    </sheetView>
  </sheetViews>
  <sheetFormatPr defaultColWidth="9" defaultRowHeight="13.5" outlineLevelCol="7"/>
  <cols>
    <col min="4" max="4" width="18.625" customWidth="1"/>
    <col min="8" max="8" width="15.5" customWidth="1"/>
    <col min="13" max="13" width="12.625"/>
  </cols>
  <sheetData>
    <row r="1" ht="26" customHeight="1" spans="1:8">
      <c r="A1" s="20" t="s">
        <v>0</v>
      </c>
      <c r="B1" s="20"/>
      <c r="C1" s="20"/>
      <c r="D1" s="20"/>
      <c r="E1" s="20"/>
      <c r="F1" s="20"/>
      <c r="G1" s="20"/>
      <c r="H1" s="20"/>
    </row>
    <row r="3" ht="78" customHeight="1" spans="1:8">
      <c r="A3" s="21" t="s">
        <v>1</v>
      </c>
      <c r="B3" s="21"/>
      <c r="C3" s="21"/>
      <c r="D3" s="21"/>
      <c r="E3" s="21"/>
      <c r="F3" s="21"/>
      <c r="H3" s="22" t="s">
        <v>2</v>
      </c>
    </row>
    <row r="4" ht="58" customHeight="1" spans="1:8">
      <c r="A4" s="23" t="s">
        <v>3</v>
      </c>
      <c r="B4" s="23"/>
      <c r="C4" s="23"/>
      <c r="D4" s="23"/>
      <c r="E4" s="23"/>
      <c r="F4" s="23"/>
    </row>
    <row r="6" ht="30" customHeight="1" spans="1:8">
      <c r="A6" s="1" t="s">
        <v>4</v>
      </c>
      <c r="B6" s="1"/>
      <c r="C6" s="1"/>
      <c r="D6" s="1"/>
      <c r="E6" s="1"/>
      <c r="F6" s="1"/>
    </row>
    <row r="7" ht="30" customHeight="1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3" t="s">
        <v>10</v>
      </c>
    </row>
    <row r="8" ht="30" customHeight="1" spans="1:8">
      <c r="A8" s="2" t="s">
        <v>11</v>
      </c>
      <c r="B8" s="2">
        <v>1</v>
      </c>
      <c r="C8" s="7">
        <v>152</v>
      </c>
      <c r="D8" s="2" t="s">
        <v>12</v>
      </c>
      <c r="E8" s="2">
        <v>4</v>
      </c>
      <c r="F8" s="3">
        <v>71</v>
      </c>
    </row>
    <row r="9" ht="30" customHeight="1" spans="1:8">
      <c r="A9" s="2"/>
      <c r="B9" s="2">
        <v>2</v>
      </c>
      <c r="C9" s="7">
        <v>54</v>
      </c>
      <c r="D9" s="2" t="s">
        <v>13</v>
      </c>
      <c r="E9" s="2">
        <v>6</v>
      </c>
      <c r="F9" s="3">
        <v>72</v>
      </c>
    </row>
    <row r="10" ht="30" customHeight="1" spans="1:8">
      <c r="A10" s="2"/>
      <c r="B10" s="2">
        <v>3</v>
      </c>
      <c r="C10" s="7">
        <v>149</v>
      </c>
      <c r="D10" s="2" t="s">
        <v>14</v>
      </c>
      <c r="E10" s="2">
        <v>6</v>
      </c>
      <c r="F10" s="3">
        <v>75</v>
      </c>
    </row>
    <row r="11" ht="30" customHeight="1" spans="1:8">
      <c r="A11" s="2"/>
      <c r="B11" s="2">
        <v>4</v>
      </c>
      <c r="C11" s="7">
        <v>67</v>
      </c>
      <c r="D11" s="2" t="s">
        <v>15</v>
      </c>
      <c r="E11" s="2">
        <v>6</v>
      </c>
      <c r="F11" s="3">
        <v>66</v>
      </c>
    </row>
    <row r="12" ht="30" customHeight="1" spans="1:8">
      <c r="A12" s="2"/>
      <c r="B12" s="2">
        <v>5</v>
      </c>
      <c r="C12" s="7">
        <v>151</v>
      </c>
      <c r="D12" s="2" t="s">
        <v>16</v>
      </c>
      <c r="E12" s="2">
        <v>6</v>
      </c>
      <c r="F12" s="3">
        <v>88</v>
      </c>
    </row>
    <row r="13" ht="30" customHeight="1" spans="1:8">
      <c r="A13" s="2"/>
      <c r="B13" s="2">
        <v>6</v>
      </c>
      <c r="C13" s="7">
        <v>154</v>
      </c>
      <c r="D13" s="2" t="s">
        <v>17</v>
      </c>
      <c r="E13" s="2">
        <v>4</v>
      </c>
      <c r="F13" s="3">
        <v>74</v>
      </c>
    </row>
    <row r="14" ht="30" customHeight="1" spans="1:8">
      <c r="A14" s="2" t="s">
        <v>18</v>
      </c>
      <c r="B14" s="2"/>
      <c r="C14" s="2"/>
      <c r="D14" s="2"/>
      <c r="E14" s="2">
        <f>SUM(E8:E13)</f>
        <v>32</v>
      </c>
      <c r="F14" s="3"/>
    </row>
    <row r="15" ht="30" customHeight="1" spans="1:8">
      <c r="A15" s="2" t="s">
        <v>19</v>
      </c>
      <c r="B15" s="2"/>
      <c r="C15" s="2"/>
      <c r="D15" s="2"/>
      <c r="E15" s="2"/>
      <c r="F15" s="6">
        <f>(F8*E8+F9*E9+F10*E10+F11*E11+F12*E12+F13*E13)/E14</f>
        <v>74.5625</v>
      </c>
    </row>
  </sheetData>
  <mergeCells count="5">
    <mergeCell ref="A1:H1"/>
    <mergeCell ref="A3:F3"/>
    <mergeCell ref="A4:F4"/>
    <mergeCell ref="A6:F6"/>
    <mergeCell ref="A8:A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H3" sqref="H3"/>
    </sheetView>
  </sheetViews>
  <sheetFormatPr defaultColWidth="9" defaultRowHeight="13.5" outlineLevelCol="5"/>
  <cols>
    <col min="4" max="4" width="18.625" customWidth="1"/>
    <col min="6" max="6" width="9.00833333333333" customWidth="1"/>
  </cols>
  <sheetData>
    <row r="1" ht="30" customHeight="1" spans="1:6">
      <c r="A1" s="1" t="s">
        <v>4</v>
      </c>
      <c r="B1" s="1"/>
      <c r="C1" s="1"/>
      <c r="D1" s="1"/>
      <c r="E1" s="1"/>
      <c r="F1" s="1"/>
    </row>
    <row r="2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6">
      <c r="A3" s="2" t="s">
        <v>11</v>
      </c>
      <c r="B3" s="2">
        <v>1</v>
      </c>
      <c r="C3" s="7">
        <v>54</v>
      </c>
      <c r="D3" s="2" t="s">
        <v>13</v>
      </c>
      <c r="E3" s="2">
        <v>6</v>
      </c>
      <c r="F3" s="3"/>
    </row>
    <row r="4" ht="30" customHeight="1" spans="1:6">
      <c r="A4" s="2"/>
      <c r="B4" s="2">
        <v>2</v>
      </c>
      <c r="C4" s="7">
        <v>67</v>
      </c>
      <c r="D4" s="2" t="s">
        <v>15</v>
      </c>
      <c r="E4" s="2">
        <v>6</v>
      </c>
      <c r="F4" s="3"/>
    </row>
    <row r="5" ht="30" customHeight="1" spans="1:6">
      <c r="A5" s="2"/>
      <c r="B5" s="2">
        <v>3</v>
      </c>
      <c r="C5" s="7">
        <v>149</v>
      </c>
      <c r="D5" s="2" t="s">
        <v>14</v>
      </c>
      <c r="E5" s="2">
        <v>6</v>
      </c>
      <c r="F5" s="3"/>
    </row>
    <row r="6" ht="30" customHeight="1" spans="1:6">
      <c r="A6" s="2"/>
      <c r="B6" s="2">
        <v>4</v>
      </c>
      <c r="C6" s="7">
        <v>151</v>
      </c>
      <c r="D6" s="2" t="s">
        <v>16</v>
      </c>
      <c r="E6" s="2">
        <v>6</v>
      </c>
      <c r="F6" s="3"/>
    </row>
    <row r="7" ht="30" customHeight="1" spans="1:6">
      <c r="A7" s="2"/>
      <c r="B7" s="2">
        <v>5</v>
      </c>
      <c r="C7" s="7">
        <v>152</v>
      </c>
      <c r="D7" s="2" t="s">
        <v>12</v>
      </c>
      <c r="E7" s="2">
        <v>4</v>
      </c>
      <c r="F7" s="3"/>
    </row>
    <row r="8" ht="30" customHeight="1" spans="1:6">
      <c r="A8" s="2"/>
      <c r="B8" s="2">
        <v>6</v>
      </c>
      <c r="C8" s="7">
        <v>154</v>
      </c>
      <c r="D8" s="2" t="s">
        <v>17</v>
      </c>
      <c r="E8" s="2">
        <v>4</v>
      </c>
      <c r="F8" s="3"/>
    </row>
    <row r="9" ht="30" customHeight="1" spans="1:6">
      <c r="A9" s="2" t="s">
        <v>18</v>
      </c>
      <c r="B9" s="2"/>
      <c r="C9" s="2"/>
      <c r="D9" s="2"/>
      <c r="E9" s="2">
        <f>SUM(E3:E8)</f>
        <v>32</v>
      </c>
      <c r="F9" s="3"/>
    </row>
    <row r="10" ht="30" customHeight="1" spans="1:6">
      <c r="A10" s="2" t="s">
        <v>19</v>
      </c>
      <c r="B10" s="2"/>
      <c r="C10" s="2"/>
      <c r="D10" s="2"/>
      <c r="E10" s="2"/>
      <c r="F10" s="6">
        <f>(F3*E3+F4*E4+F5*E5+F6*E6+F7*E7+F8*E8)/E9</f>
        <v>0</v>
      </c>
    </row>
  </sheetData>
  <mergeCells count="2">
    <mergeCell ref="A1:F1"/>
    <mergeCell ref="A3:A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0"/>
  <sheetViews>
    <sheetView workbookViewId="0">
      <selection activeCell="A1" sqref="A1:F1"/>
    </sheetView>
  </sheetViews>
  <sheetFormatPr defaultColWidth="9" defaultRowHeight="13.5" outlineLevelCol="5"/>
  <cols>
    <col min="4" max="4" width="18.625" customWidth="1"/>
  </cols>
  <sheetData>
    <row r="1" ht="30" customHeight="1" spans="1:6">
      <c r="A1" s="1" t="s">
        <v>20</v>
      </c>
      <c r="B1" s="1"/>
      <c r="C1" s="1"/>
      <c r="D1" s="1"/>
      <c r="E1" s="1"/>
      <c r="F1" s="1"/>
    </row>
    <row r="2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6">
      <c r="A3" s="2" t="s">
        <v>11</v>
      </c>
      <c r="B3" s="2">
        <v>1</v>
      </c>
      <c r="C3" s="7">
        <v>157</v>
      </c>
      <c r="D3" s="2" t="s">
        <v>21</v>
      </c>
      <c r="E3" s="2">
        <v>6</v>
      </c>
      <c r="F3" s="3"/>
    </row>
    <row r="4" ht="30" customHeight="1" spans="1:6">
      <c r="A4" s="2"/>
      <c r="B4" s="2">
        <v>2</v>
      </c>
      <c r="C4" s="7">
        <v>158</v>
      </c>
      <c r="D4" s="2" t="s">
        <v>22</v>
      </c>
      <c r="E4" s="2">
        <v>4</v>
      </c>
      <c r="F4" s="3"/>
    </row>
    <row r="5" ht="30" customHeight="1" spans="1:6">
      <c r="A5" s="2"/>
      <c r="B5" s="2">
        <v>3</v>
      </c>
      <c r="C5" s="7">
        <v>160</v>
      </c>
      <c r="D5" s="2" t="s">
        <v>23</v>
      </c>
      <c r="E5" s="2">
        <v>4</v>
      </c>
      <c r="F5" s="3"/>
    </row>
    <row r="6" ht="30" customHeight="1" spans="1:6">
      <c r="A6" s="2"/>
      <c r="B6" s="2">
        <v>4</v>
      </c>
      <c r="C6" s="7">
        <v>208</v>
      </c>
      <c r="D6" s="2" t="s">
        <v>24</v>
      </c>
      <c r="E6" s="2">
        <v>5</v>
      </c>
      <c r="F6" s="3"/>
    </row>
    <row r="7" ht="30" customHeight="1" spans="1:6">
      <c r="A7" s="2"/>
      <c r="B7" s="2">
        <v>5</v>
      </c>
      <c r="C7" s="7">
        <v>18003</v>
      </c>
      <c r="D7" s="2" t="s">
        <v>25</v>
      </c>
      <c r="E7" s="19">
        <v>5</v>
      </c>
      <c r="F7" s="3"/>
    </row>
    <row r="8" ht="30" customHeight="1" spans="1:6">
      <c r="A8" s="2"/>
      <c r="B8" s="2">
        <v>6</v>
      </c>
      <c r="C8" s="7" t="s">
        <v>26</v>
      </c>
      <c r="D8" s="2" t="s">
        <v>27</v>
      </c>
      <c r="E8" s="2">
        <v>6</v>
      </c>
      <c r="F8" s="3"/>
    </row>
    <row r="9" ht="30" customHeight="1" spans="1:6">
      <c r="A9" s="2" t="s">
        <v>18</v>
      </c>
      <c r="B9" s="2"/>
      <c r="C9" s="2"/>
      <c r="D9" s="2"/>
      <c r="E9" s="2">
        <f>SUM(E3:E8)</f>
        <v>30</v>
      </c>
      <c r="F9" s="3"/>
    </row>
    <row r="10" ht="30" customHeight="1" spans="1:6">
      <c r="A10" s="2" t="s">
        <v>19</v>
      </c>
      <c r="B10" s="2"/>
      <c r="C10" s="2"/>
      <c r="D10" s="2"/>
      <c r="E10" s="2"/>
      <c r="F10" s="6">
        <f>(F3*E3+F4*E4+F5*E5+F6*E6+F7*E7+F8*E8)/E9</f>
        <v>0</v>
      </c>
    </row>
  </sheetData>
  <mergeCells count="2">
    <mergeCell ref="A1:F1"/>
    <mergeCell ref="A3:A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9"/>
  <sheetViews>
    <sheetView workbookViewId="0">
      <selection activeCell="J5" sqref="J5"/>
    </sheetView>
  </sheetViews>
  <sheetFormatPr defaultColWidth="9" defaultRowHeight="13.5" outlineLevelCol="5"/>
  <cols>
    <col min="4" max="4" width="22.625" customWidth="1"/>
  </cols>
  <sheetData>
    <row r="1" ht="30" customHeight="1" spans="1:6">
      <c r="A1" s="1" t="s">
        <v>28</v>
      </c>
      <c r="B1" s="1"/>
      <c r="C1" s="1"/>
      <c r="D1" s="1"/>
      <c r="E1" s="1"/>
      <c r="F1" s="1"/>
    </row>
    <row r="2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6">
      <c r="A3" s="2" t="s">
        <v>11</v>
      </c>
      <c r="B3" s="2">
        <v>1</v>
      </c>
      <c r="C3" s="7">
        <v>58</v>
      </c>
      <c r="D3" s="2" t="s">
        <v>29</v>
      </c>
      <c r="E3" s="2">
        <v>5</v>
      </c>
      <c r="F3" s="3"/>
    </row>
    <row r="4" ht="30" customHeight="1" spans="1:6">
      <c r="A4" s="2"/>
      <c r="B4" s="2">
        <v>2</v>
      </c>
      <c r="C4" s="7">
        <v>67</v>
      </c>
      <c r="D4" s="2" t="s">
        <v>15</v>
      </c>
      <c r="E4" s="2">
        <v>6</v>
      </c>
      <c r="F4" s="3"/>
    </row>
    <row r="5" ht="30" customHeight="1" spans="1:6">
      <c r="A5" s="2"/>
      <c r="B5" s="2">
        <v>3</v>
      </c>
      <c r="C5" s="7">
        <v>197</v>
      </c>
      <c r="D5" s="2" t="s">
        <v>30</v>
      </c>
      <c r="E5" s="2">
        <v>5</v>
      </c>
      <c r="F5" s="3"/>
    </row>
    <row r="6" ht="30" customHeight="1" spans="1:6">
      <c r="A6" s="2"/>
      <c r="B6" s="2">
        <v>4</v>
      </c>
      <c r="C6" s="7">
        <v>198</v>
      </c>
      <c r="D6" s="2" t="s">
        <v>31</v>
      </c>
      <c r="E6" s="2">
        <v>4</v>
      </c>
      <c r="F6" s="3"/>
    </row>
    <row r="7" ht="30" customHeight="1" spans="1:6">
      <c r="A7" s="2"/>
      <c r="B7" s="2">
        <v>5</v>
      </c>
      <c r="C7" s="7">
        <v>200</v>
      </c>
      <c r="D7" s="2" t="s">
        <v>32</v>
      </c>
      <c r="E7" s="2">
        <v>4</v>
      </c>
      <c r="F7" s="3"/>
    </row>
    <row r="8" ht="30" customHeight="1" spans="1:6">
      <c r="A8" s="2" t="s">
        <v>18</v>
      </c>
      <c r="B8" s="2"/>
      <c r="C8" s="2"/>
      <c r="D8" s="2"/>
      <c r="E8" s="2">
        <f>SUM(E3:E7)</f>
        <v>24</v>
      </c>
      <c r="F8" s="3"/>
    </row>
    <row r="9" ht="30" customHeight="1" spans="1:6">
      <c r="A9" s="2" t="s">
        <v>19</v>
      </c>
      <c r="B9" s="2"/>
      <c r="C9" s="2"/>
      <c r="D9" s="2"/>
      <c r="E9" s="2"/>
      <c r="F9" s="6">
        <f>(F3*E3+F4*E4+F5*E5+F6*E6+F7*E7)/E8</f>
        <v>0</v>
      </c>
    </row>
  </sheetData>
  <mergeCells count="2">
    <mergeCell ref="A1:F1"/>
    <mergeCell ref="A3:A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Q11"/>
  <sheetViews>
    <sheetView workbookViewId="0">
      <selection activeCell="H7" sqref="H7"/>
    </sheetView>
  </sheetViews>
  <sheetFormatPr defaultColWidth="9" defaultRowHeight="13.5"/>
  <cols>
    <col min="4" max="4" width="22.625" customWidth="1"/>
  </cols>
  <sheetData>
    <row r="1" ht="30" customHeight="1" spans="1:17">
      <c r="A1" s="1" t="s">
        <v>33</v>
      </c>
      <c r="B1" s="1"/>
      <c r="C1" s="1"/>
      <c r="D1" s="1"/>
      <c r="E1" s="1"/>
      <c r="F1" s="1"/>
    </row>
    <row r="2" ht="30" customHeight="1" spans="1:17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17">
      <c r="A3" s="10" t="s">
        <v>11</v>
      </c>
      <c r="B3" s="2">
        <v>1</v>
      </c>
      <c r="C3" s="7">
        <v>315</v>
      </c>
      <c r="D3" s="2" t="s">
        <v>34</v>
      </c>
      <c r="E3" s="2">
        <v>6</v>
      </c>
      <c r="F3" s="3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ht="30" customHeight="1" spans="1:17">
      <c r="A4" s="12"/>
      <c r="B4" s="2">
        <v>2</v>
      </c>
      <c r="C4" s="7">
        <v>316</v>
      </c>
      <c r="D4" s="2" t="s">
        <v>35</v>
      </c>
      <c r="E4" s="2">
        <v>6</v>
      </c>
      <c r="F4" s="3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ht="30" customHeight="1" spans="1:17">
      <c r="A5" s="12"/>
      <c r="B5" s="2">
        <v>3</v>
      </c>
      <c r="C5" s="7">
        <v>318</v>
      </c>
      <c r="D5" s="2" t="s">
        <v>36</v>
      </c>
      <c r="E5" s="2">
        <v>4</v>
      </c>
      <c r="F5" s="3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ht="30" customHeight="1" spans="1:17">
      <c r="A6" s="12"/>
      <c r="B6" s="2">
        <v>4</v>
      </c>
      <c r="C6" s="7">
        <v>319</v>
      </c>
      <c r="D6" s="2" t="s">
        <v>37</v>
      </c>
      <c r="E6" s="2">
        <v>4</v>
      </c>
      <c r="F6" s="3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ht="30" customHeight="1" spans="1:17">
      <c r="A7" s="12"/>
      <c r="B7" s="2">
        <v>5</v>
      </c>
      <c r="C7" s="7">
        <v>320</v>
      </c>
      <c r="D7" s="2" t="s">
        <v>38</v>
      </c>
      <c r="E7" s="2">
        <v>4</v>
      </c>
      <c r="F7" s="3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30" customHeight="1" spans="1:17">
      <c r="A8" s="12"/>
      <c r="B8" s="2">
        <v>6</v>
      </c>
      <c r="C8" s="7">
        <v>923</v>
      </c>
      <c r="D8" s="2" t="s">
        <v>39</v>
      </c>
      <c r="E8" s="2">
        <v>7</v>
      </c>
      <c r="F8" s="3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30" customHeight="1" spans="1:17">
      <c r="A9" s="12"/>
      <c r="B9" s="2">
        <v>7</v>
      </c>
      <c r="C9" s="7">
        <v>1848</v>
      </c>
      <c r="D9" s="2" t="s">
        <v>40</v>
      </c>
      <c r="E9" s="2">
        <v>4</v>
      </c>
      <c r="F9" s="3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ht="30" customHeight="1" spans="1:17">
      <c r="A10" s="2" t="s">
        <v>18</v>
      </c>
      <c r="B10" s="2"/>
      <c r="C10" s="2"/>
      <c r="D10" s="2"/>
      <c r="E10" s="2">
        <f>SUM(E3:E9)</f>
        <v>35</v>
      </c>
      <c r="F10" s="3"/>
    </row>
    <row r="11" ht="30" customHeight="1" spans="1:17">
      <c r="A11" s="2" t="s">
        <v>19</v>
      </c>
      <c r="B11" s="2"/>
      <c r="C11" s="2"/>
      <c r="D11" s="2"/>
      <c r="E11" s="2"/>
      <c r="F11" s="6">
        <f>(F3*E3+F4*E4+F5*E5+F6*E6+F7*E7+F8*E8+E9*F9)/E10</f>
        <v>0</v>
      </c>
    </row>
  </sheetData>
  <mergeCells count="2">
    <mergeCell ref="A1:F1"/>
    <mergeCell ref="A3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F12"/>
  <sheetViews>
    <sheetView workbookViewId="0">
      <selection activeCell="H9" sqref="H9"/>
    </sheetView>
  </sheetViews>
  <sheetFormatPr defaultColWidth="9" defaultRowHeight="13.5" outlineLevelCol="5"/>
  <cols>
    <col min="4" max="4" width="20.625" customWidth="1"/>
  </cols>
  <sheetData>
    <row r="1" ht="30" customHeight="1" spans="1:6">
      <c r="A1" s="1" t="s">
        <v>41</v>
      </c>
      <c r="B1" s="1"/>
      <c r="C1" s="1"/>
      <c r="D1" s="1"/>
      <c r="E1" s="1"/>
      <c r="F1" s="1"/>
    </row>
    <row r="2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6">
      <c r="A3" s="10" t="s">
        <v>11</v>
      </c>
      <c r="B3" s="2">
        <v>1</v>
      </c>
      <c r="C3" s="11" t="s">
        <v>42</v>
      </c>
      <c r="D3" s="5" t="s">
        <v>43</v>
      </c>
      <c r="E3" s="4">
        <v>4</v>
      </c>
      <c r="F3" s="3"/>
    </row>
    <row r="4" ht="30" customHeight="1" spans="1:6">
      <c r="A4" s="12"/>
      <c r="B4" s="2">
        <v>2</v>
      </c>
      <c r="C4" s="11" t="s">
        <v>44</v>
      </c>
      <c r="D4" s="13" t="s">
        <v>45</v>
      </c>
      <c r="E4" s="4">
        <v>6</v>
      </c>
      <c r="F4" s="3"/>
    </row>
    <row r="5" ht="30" customHeight="1" spans="1:6">
      <c r="A5" s="12"/>
      <c r="B5" s="2">
        <v>3</v>
      </c>
      <c r="C5" s="11" t="s">
        <v>46</v>
      </c>
      <c r="D5" s="13" t="s">
        <v>47</v>
      </c>
      <c r="E5" s="4">
        <v>5</v>
      </c>
      <c r="F5" s="3"/>
    </row>
    <row r="6" ht="30" customHeight="1" spans="1:6">
      <c r="A6" s="12"/>
      <c r="B6" s="2">
        <v>4</v>
      </c>
      <c r="C6" s="11" t="s">
        <v>48</v>
      </c>
      <c r="D6" s="13" t="s">
        <v>49</v>
      </c>
      <c r="E6" s="4">
        <v>5</v>
      </c>
      <c r="F6" s="3"/>
    </row>
    <row r="7" ht="30" customHeight="1" spans="1:6">
      <c r="A7" s="12"/>
      <c r="B7" s="2">
        <v>5</v>
      </c>
      <c r="C7" s="11" t="s">
        <v>50</v>
      </c>
      <c r="D7" s="13" t="s">
        <v>51</v>
      </c>
      <c r="E7" s="4">
        <v>5</v>
      </c>
      <c r="F7" s="3"/>
    </row>
    <row r="8" ht="30" customHeight="1" spans="1:6">
      <c r="A8" s="12"/>
      <c r="B8" s="2">
        <v>6</v>
      </c>
      <c r="C8" s="11" t="s">
        <v>52</v>
      </c>
      <c r="D8" s="13" t="s">
        <v>14</v>
      </c>
      <c r="E8" s="4">
        <v>6</v>
      </c>
      <c r="F8" s="3"/>
    </row>
    <row r="9" ht="30" customHeight="1" spans="1:6">
      <c r="A9" s="12"/>
      <c r="B9" s="2">
        <v>7</v>
      </c>
      <c r="C9" s="11" t="s">
        <v>53</v>
      </c>
      <c r="D9" s="14" t="s">
        <v>54</v>
      </c>
      <c r="E9" s="4">
        <v>5</v>
      </c>
      <c r="F9" s="3"/>
    </row>
    <row r="10" ht="30" customHeight="1" spans="1:6">
      <c r="A10" s="12"/>
      <c r="B10" s="2">
        <v>8</v>
      </c>
      <c r="C10" s="11" t="s">
        <v>55</v>
      </c>
      <c r="D10" s="15" t="s">
        <v>56</v>
      </c>
      <c r="E10" s="16">
        <v>6</v>
      </c>
      <c r="F10" s="3"/>
    </row>
    <row r="11" ht="30" customHeight="1" spans="1:6">
      <c r="A11" s="2" t="s">
        <v>18</v>
      </c>
      <c r="B11" s="2"/>
      <c r="C11" s="2"/>
      <c r="D11" s="2"/>
      <c r="E11" s="2">
        <f>SUM(E3:E10)</f>
        <v>42</v>
      </c>
      <c r="F11" s="3"/>
    </row>
    <row r="12" ht="30" customHeight="1" spans="1:6">
      <c r="A12" s="2" t="s">
        <v>19</v>
      </c>
      <c r="B12" s="2"/>
      <c r="C12" s="2"/>
      <c r="D12" s="2"/>
      <c r="E12" s="2"/>
      <c r="F12" s="6">
        <f>(F3*E3+F4*E4+F5*E5+F6*E6+F7*E7+F8*E8+E9*F9+E10*F10)/E11</f>
        <v>0</v>
      </c>
    </row>
  </sheetData>
  <mergeCells count="2">
    <mergeCell ref="A1:F1"/>
    <mergeCell ref="A3:A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H11" sqref="H11"/>
    </sheetView>
  </sheetViews>
  <sheetFormatPr defaultColWidth="9" defaultRowHeight="13.5" outlineLevelCol="5"/>
  <cols>
    <col min="4" max="4" width="22.625" customWidth="1"/>
    <col min="6" max="6" width="9.00833333333333" customWidth="1"/>
  </cols>
  <sheetData>
    <row r="1" customFormat="1" ht="30" customHeight="1" spans="1:6">
      <c r="A1" s="1" t="s">
        <v>57</v>
      </c>
      <c r="B1" s="1"/>
      <c r="C1" s="1"/>
      <c r="D1" s="1"/>
      <c r="E1" s="1"/>
      <c r="F1" s="1"/>
    </row>
    <row r="2" customFormat="1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customFormat="1" ht="30" customHeight="1" spans="1:6">
      <c r="A3" s="2" t="s">
        <v>11</v>
      </c>
      <c r="B3" s="2">
        <v>1</v>
      </c>
      <c r="C3" s="24" t="s">
        <v>58</v>
      </c>
      <c r="D3" s="5" t="s">
        <v>59</v>
      </c>
      <c r="E3" s="4">
        <v>4</v>
      </c>
      <c r="F3" s="3"/>
    </row>
    <row r="4" customFormat="1" ht="30" customHeight="1" spans="1:6">
      <c r="A4" s="2"/>
      <c r="B4" s="2">
        <v>2</v>
      </c>
      <c r="C4" s="24" t="s">
        <v>60</v>
      </c>
      <c r="D4" s="5" t="s">
        <v>61</v>
      </c>
      <c r="E4" s="4">
        <v>1</v>
      </c>
      <c r="F4" s="3"/>
    </row>
    <row r="5" customFormat="1" ht="30" customHeight="1" spans="1:6">
      <c r="A5" s="2"/>
      <c r="B5" s="2">
        <v>3</v>
      </c>
      <c r="C5" s="24" t="s">
        <v>62</v>
      </c>
      <c r="D5" s="4" t="s">
        <v>63</v>
      </c>
      <c r="E5" s="4">
        <v>4</v>
      </c>
      <c r="F5" s="3"/>
    </row>
    <row r="6" customFormat="1" ht="30" customHeight="1" spans="1:6">
      <c r="A6" s="2"/>
      <c r="B6" s="2">
        <v>4</v>
      </c>
      <c r="C6" s="24" t="s">
        <v>64</v>
      </c>
      <c r="D6" s="4" t="s">
        <v>65</v>
      </c>
      <c r="E6" s="4">
        <v>2</v>
      </c>
      <c r="F6" s="3"/>
    </row>
    <row r="7" customFormat="1" ht="30" customHeight="1" spans="1:6">
      <c r="A7" s="2"/>
      <c r="B7" s="2">
        <v>5</v>
      </c>
      <c r="C7" s="24" t="s">
        <v>66</v>
      </c>
      <c r="D7" s="4" t="s">
        <v>67</v>
      </c>
      <c r="E7" s="4">
        <v>6</v>
      </c>
      <c r="F7" s="3"/>
    </row>
    <row r="8" customFormat="1" ht="30" customHeight="1" spans="1:6">
      <c r="A8" s="2"/>
      <c r="B8" s="2">
        <v>6</v>
      </c>
      <c r="C8" s="24" t="s">
        <v>68</v>
      </c>
      <c r="D8" s="4" t="s">
        <v>69</v>
      </c>
      <c r="E8" s="4">
        <v>3</v>
      </c>
      <c r="F8" s="3"/>
    </row>
    <row r="9" customFormat="1" ht="30" customHeight="1" spans="1:6">
      <c r="A9" s="2"/>
      <c r="B9" s="2">
        <v>7</v>
      </c>
      <c r="C9" s="24" t="s">
        <v>70</v>
      </c>
      <c r="D9" s="4" t="s">
        <v>71</v>
      </c>
      <c r="E9" s="4">
        <v>3</v>
      </c>
      <c r="F9" s="3"/>
    </row>
    <row r="10" customFormat="1" ht="30" customHeight="1" spans="1:6">
      <c r="A10" s="2"/>
      <c r="B10" s="2">
        <v>8</v>
      </c>
      <c r="C10" s="24" t="s">
        <v>72</v>
      </c>
      <c r="D10" s="4" t="s">
        <v>73</v>
      </c>
      <c r="E10" s="4">
        <v>5</v>
      </c>
      <c r="F10" s="3"/>
    </row>
    <row r="11" customFormat="1" ht="30" customHeight="1" spans="1:6">
      <c r="A11" s="2"/>
      <c r="B11" s="2">
        <v>9</v>
      </c>
      <c r="C11" s="24" t="s">
        <v>74</v>
      </c>
      <c r="D11" s="4" t="s">
        <v>13</v>
      </c>
      <c r="E11" s="4">
        <v>6</v>
      </c>
      <c r="F11" s="3"/>
    </row>
    <row r="12" customFormat="1" ht="30" customHeight="1" spans="1:6">
      <c r="A12" s="2" t="s">
        <v>18</v>
      </c>
      <c r="B12" s="2"/>
      <c r="C12" s="2"/>
      <c r="D12" s="2"/>
      <c r="E12" s="2">
        <f>SUM(E2:E11)</f>
        <v>34</v>
      </c>
      <c r="F12" s="3"/>
    </row>
    <row r="13" customFormat="1" ht="30" customHeight="1" spans="1:6">
      <c r="A13" s="2" t="s">
        <v>19</v>
      </c>
      <c r="B13" s="2"/>
      <c r="C13" s="2"/>
      <c r="D13" s="2"/>
      <c r="E13" s="2"/>
      <c r="F13" s="6">
        <f>(F3*E3+E4*F4+F5*E5+E6*F6+F7*E7+F8*E8+E9*F9+F10*E10+F11*E11)/E12</f>
        <v>0</v>
      </c>
    </row>
  </sheetData>
  <mergeCells count="2">
    <mergeCell ref="A1:F1"/>
    <mergeCell ref="A3:A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1"/>
    </sheetView>
  </sheetViews>
  <sheetFormatPr defaultColWidth="9" defaultRowHeight="13.5" outlineLevelCol="5"/>
  <cols>
    <col min="3" max="3" width="9.375" customWidth="1"/>
    <col min="4" max="4" width="27" customWidth="1"/>
    <col min="6" max="6" width="9.00833333333333" customWidth="1"/>
  </cols>
  <sheetData>
    <row r="1" customFormat="1" ht="30" customHeight="1" spans="1:6">
      <c r="A1" s="1" t="s">
        <v>75</v>
      </c>
      <c r="B1" s="1"/>
      <c r="C1" s="1"/>
      <c r="D1" s="1"/>
      <c r="E1" s="1"/>
      <c r="F1" s="1"/>
    </row>
    <row r="2" customFormat="1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customFormat="1" ht="30" customHeight="1" spans="1:6">
      <c r="A3" s="2" t="s">
        <v>11</v>
      </c>
      <c r="B3" s="2">
        <v>1</v>
      </c>
      <c r="C3" s="24" t="s">
        <v>76</v>
      </c>
      <c r="D3" s="5" t="s">
        <v>77</v>
      </c>
      <c r="E3" s="4">
        <v>3</v>
      </c>
      <c r="F3" s="3"/>
    </row>
    <row r="4" customFormat="1" ht="30" customHeight="1" spans="1:6">
      <c r="A4" s="2"/>
      <c r="B4" s="2">
        <v>2</v>
      </c>
      <c r="C4" s="24" t="s">
        <v>78</v>
      </c>
      <c r="D4" s="4" t="s">
        <v>79</v>
      </c>
      <c r="E4" s="4">
        <v>2</v>
      </c>
      <c r="F4" s="3"/>
    </row>
    <row r="5" customFormat="1" ht="30" customHeight="1" spans="1:6">
      <c r="A5" s="2"/>
      <c r="B5" s="2">
        <v>3</v>
      </c>
      <c r="C5" s="24" t="s">
        <v>80</v>
      </c>
      <c r="D5" s="4" t="s">
        <v>81</v>
      </c>
      <c r="E5" s="4">
        <v>3</v>
      </c>
      <c r="F5" s="3"/>
    </row>
    <row r="6" customFormat="1" ht="30" customHeight="1" spans="1:6">
      <c r="A6" s="2"/>
      <c r="B6" s="2">
        <v>4</v>
      </c>
      <c r="C6" s="24" t="s">
        <v>82</v>
      </c>
      <c r="D6" s="4" t="s">
        <v>83</v>
      </c>
      <c r="E6" s="4">
        <v>3</v>
      </c>
      <c r="F6" s="3"/>
    </row>
    <row r="7" customFormat="1" ht="30" customHeight="1" spans="1:6">
      <c r="A7" s="2"/>
      <c r="B7" s="2">
        <v>5</v>
      </c>
      <c r="C7" s="24" t="s">
        <v>84</v>
      </c>
      <c r="D7" s="4" t="s">
        <v>85</v>
      </c>
      <c r="E7" s="4">
        <v>3</v>
      </c>
      <c r="F7" s="3"/>
    </row>
    <row r="8" customFormat="1" ht="30" customHeight="1" spans="1:6">
      <c r="A8" s="2"/>
      <c r="B8" s="2">
        <v>6</v>
      </c>
      <c r="C8" s="24" t="s">
        <v>86</v>
      </c>
      <c r="D8" s="4" t="s">
        <v>87</v>
      </c>
      <c r="E8" s="4">
        <v>3</v>
      </c>
      <c r="F8" s="3"/>
    </row>
    <row r="9" customFormat="1" ht="30" customHeight="1" spans="1:6">
      <c r="A9" s="2"/>
      <c r="B9" s="2">
        <v>7</v>
      </c>
      <c r="C9" s="24" t="s">
        <v>88</v>
      </c>
      <c r="D9" s="4" t="s">
        <v>89</v>
      </c>
      <c r="E9" s="4">
        <v>3</v>
      </c>
      <c r="F9" s="3"/>
    </row>
    <row r="10" customFormat="1" ht="30" customHeight="1" spans="1:6">
      <c r="A10" s="2"/>
      <c r="B10" s="2">
        <v>8</v>
      </c>
      <c r="C10" s="24" t="s">
        <v>90</v>
      </c>
      <c r="D10" s="4" t="s">
        <v>91</v>
      </c>
      <c r="E10" s="4">
        <v>3</v>
      </c>
      <c r="F10" s="3"/>
    </row>
    <row r="11" customFormat="1" ht="30" customHeight="1" spans="1:6">
      <c r="A11" s="2"/>
      <c r="B11" s="2">
        <v>9</v>
      </c>
      <c r="C11" s="24" t="s">
        <v>92</v>
      </c>
      <c r="D11" s="4" t="s">
        <v>93</v>
      </c>
      <c r="E11" s="4">
        <v>3</v>
      </c>
      <c r="F11" s="3"/>
    </row>
    <row r="12" customFormat="1" ht="30" customHeight="1" spans="1:6">
      <c r="A12" s="2"/>
      <c r="B12" s="2">
        <v>10</v>
      </c>
      <c r="C12" s="24" t="s">
        <v>94</v>
      </c>
      <c r="D12" s="4" t="s">
        <v>95</v>
      </c>
      <c r="E12" s="4">
        <v>2</v>
      </c>
      <c r="F12" s="3"/>
    </row>
    <row r="13" customFormat="1" ht="30" customHeight="1" spans="1:6">
      <c r="A13" s="2"/>
      <c r="B13" s="2">
        <v>11</v>
      </c>
      <c r="C13" s="24" t="s">
        <v>96</v>
      </c>
      <c r="D13" s="4" t="s">
        <v>97</v>
      </c>
      <c r="E13" s="4">
        <v>3</v>
      </c>
      <c r="F13" s="3"/>
    </row>
    <row r="14" customFormat="1" ht="30" customHeight="1" spans="1:6">
      <c r="A14" s="2"/>
      <c r="B14" s="2">
        <v>12</v>
      </c>
      <c r="C14" s="24" t="s">
        <v>98</v>
      </c>
      <c r="D14" s="4" t="s">
        <v>99</v>
      </c>
      <c r="E14" s="4">
        <v>3</v>
      </c>
      <c r="F14" s="3"/>
    </row>
    <row r="15" customFormat="1" ht="30" customHeight="1" spans="1:6">
      <c r="A15" s="2" t="s">
        <v>18</v>
      </c>
      <c r="B15" s="2"/>
      <c r="C15" s="2"/>
      <c r="D15" s="2"/>
      <c r="E15" s="2">
        <f>SUM(E3:E14)</f>
        <v>34</v>
      </c>
      <c r="F15" s="3"/>
    </row>
    <row r="16" customFormat="1" ht="30" customHeight="1" spans="1:6">
      <c r="A16" s="2" t="s">
        <v>19</v>
      </c>
      <c r="B16" s="2"/>
      <c r="C16" s="2"/>
      <c r="D16" s="2"/>
      <c r="E16" s="2"/>
      <c r="F16" s="6">
        <f>(F3*E3+E4*F4+F5*E5+E6*F6+F7*E7+E8*F8+F9*E9+E10*F10+F11*E11+E12*F12+F13*E13+E14*F14)/E15</f>
        <v>0</v>
      </c>
    </row>
  </sheetData>
  <mergeCells count="2">
    <mergeCell ref="A1:F1"/>
    <mergeCell ref="A3:A1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A1" sqref="A1:F1"/>
    </sheetView>
  </sheetViews>
  <sheetFormatPr defaultColWidth="9" defaultRowHeight="13.5" outlineLevelCol="7"/>
  <cols>
    <col min="4" max="4" width="24.375" customWidth="1"/>
    <col min="6" max="6" width="9.00833333333333" customWidth="1"/>
  </cols>
  <sheetData>
    <row r="1" ht="30" customHeight="1" spans="1:8">
      <c r="A1" s="1" t="s">
        <v>100</v>
      </c>
      <c r="B1" s="1"/>
      <c r="C1" s="1"/>
      <c r="D1" s="1"/>
      <c r="E1" s="1"/>
      <c r="F1" s="1"/>
    </row>
    <row r="2" ht="30" customHeight="1" spans="1:8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8">
      <c r="A3" s="2" t="s">
        <v>11</v>
      </c>
      <c r="B3" s="2">
        <v>1</v>
      </c>
      <c r="C3" s="7" t="s">
        <v>101</v>
      </c>
      <c r="D3" s="2" t="s">
        <v>102</v>
      </c>
      <c r="E3" s="2">
        <v>4</v>
      </c>
      <c r="F3" s="3"/>
      <c r="H3" s="8"/>
    </row>
    <row r="4" ht="30" customHeight="1" spans="1:8">
      <c r="A4" s="2"/>
      <c r="B4" s="2">
        <v>2</v>
      </c>
      <c r="C4" s="7" t="s">
        <v>103</v>
      </c>
      <c r="D4" s="2" t="s">
        <v>104</v>
      </c>
      <c r="E4" s="2">
        <v>3</v>
      </c>
      <c r="F4" s="3"/>
      <c r="H4" s="8"/>
    </row>
    <row r="5" ht="30" customHeight="1" spans="1:8">
      <c r="A5" s="2"/>
      <c r="B5" s="2">
        <v>3</v>
      </c>
      <c r="C5" s="7" t="s">
        <v>105</v>
      </c>
      <c r="D5" s="2" t="s">
        <v>106</v>
      </c>
      <c r="E5" s="2">
        <v>1</v>
      </c>
      <c r="F5" s="3"/>
      <c r="H5" s="8"/>
    </row>
    <row r="6" ht="30" customHeight="1" spans="1:8">
      <c r="A6" s="2"/>
      <c r="B6" s="2">
        <v>4</v>
      </c>
      <c r="C6" s="7" t="s">
        <v>107</v>
      </c>
      <c r="D6" s="2" t="s">
        <v>108</v>
      </c>
      <c r="E6" s="2">
        <v>6</v>
      </c>
      <c r="F6" s="3"/>
      <c r="H6" s="8"/>
    </row>
    <row r="7" ht="30" customHeight="1" spans="1:8">
      <c r="A7" s="2"/>
      <c r="B7" s="2">
        <v>5</v>
      </c>
      <c r="C7" s="7" t="s">
        <v>109</v>
      </c>
      <c r="D7" s="2" t="s">
        <v>110</v>
      </c>
      <c r="E7" s="2">
        <v>6</v>
      </c>
      <c r="F7" s="3"/>
      <c r="H7" s="8"/>
    </row>
    <row r="8" ht="30" customHeight="1" spans="1:8">
      <c r="A8" s="2"/>
      <c r="B8" s="2">
        <v>6</v>
      </c>
      <c r="C8" s="7" t="s">
        <v>111</v>
      </c>
      <c r="D8" s="2" t="s">
        <v>112</v>
      </c>
      <c r="E8" s="2">
        <v>6</v>
      </c>
      <c r="F8" s="3"/>
      <c r="H8" s="8"/>
    </row>
    <row r="9" ht="30" customHeight="1" spans="1:8">
      <c r="A9" s="2"/>
      <c r="B9" s="2">
        <v>7</v>
      </c>
      <c r="C9" s="7" t="s">
        <v>113</v>
      </c>
      <c r="D9" s="2" t="s">
        <v>114</v>
      </c>
      <c r="E9" s="2">
        <v>2</v>
      </c>
      <c r="F9" s="3"/>
      <c r="H9" s="8"/>
    </row>
    <row r="10" ht="30" customHeight="1" spans="1:8">
      <c r="A10" s="2"/>
      <c r="B10" s="2">
        <v>8</v>
      </c>
      <c r="C10" s="7" t="s">
        <v>115</v>
      </c>
      <c r="D10" s="2" t="s">
        <v>116</v>
      </c>
      <c r="E10" s="2">
        <v>4</v>
      </c>
      <c r="F10" s="3"/>
      <c r="H10" s="8"/>
    </row>
    <row r="11" ht="30" customHeight="1" spans="1:8">
      <c r="A11" s="2"/>
      <c r="B11" s="2">
        <v>9</v>
      </c>
      <c r="C11" s="7" t="s">
        <v>117</v>
      </c>
      <c r="D11" s="2" t="s">
        <v>15</v>
      </c>
      <c r="E11" s="2">
        <v>6</v>
      </c>
      <c r="F11" s="3"/>
      <c r="H11" s="8"/>
    </row>
    <row r="12" ht="30" customHeight="1" spans="1:8">
      <c r="A12" s="2" t="s">
        <v>18</v>
      </c>
      <c r="B12" s="2"/>
      <c r="C12" s="2"/>
      <c r="D12" s="2"/>
      <c r="E12" s="2">
        <f>SUM(E3:E11)</f>
        <v>38</v>
      </c>
      <c r="F12" s="3"/>
      <c r="H12" s="8"/>
    </row>
    <row r="13" ht="30" customHeight="1" spans="1:8">
      <c r="A13" s="2" t="s">
        <v>19</v>
      </c>
      <c r="B13" s="2"/>
      <c r="C13" s="2"/>
      <c r="D13" s="2"/>
      <c r="E13" s="2"/>
      <c r="F13" s="6">
        <f>(F3*E3+F4*E4+F5*E5+F6*E6+F7*E7+E8*F8+E9*F9+E10*F10+E11*F11)/E12</f>
        <v>0</v>
      </c>
      <c r="H13" s="9"/>
    </row>
  </sheetData>
  <mergeCells count="2">
    <mergeCell ref="A1:F1"/>
    <mergeCell ref="A3:A1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H6" sqref="H6"/>
    </sheetView>
  </sheetViews>
  <sheetFormatPr defaultColWidth="9" defaultRowHeight="13.5" outlineLevelCol="7"/>
  <cols>
    <col min="4" max="4" width="18.625" customWidth="1"/>
    <col min="6" max="6" width="9.00833333333333" customWidth="1"/>
  </cols>
  <sheetData>
    <row r="1" ht="30" customHeight="1" spans="1:8">
      <c r="A1" s="1" t="s">
        <v>118</v>
      </c>
      <c r="B1" s="1"/>
      <c r="C1" s="1"/>
      <c r="D1" s="1"/>
      <c r="E1" s="1"/>
      <c r="F1" s="1"/>
    </row>
    <row r="2" ht="30" customHeight="1" spans="1:8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8">
      <c r="A3" s="2" t="s">
        <v>11</v>
      </c>
      <c r="B3" s="2">
        <v>1</v>
      </c>
      <c r="C3" s="7" t="s">
        <v>101</v>
      </c>
      <c r="D3" s="2" t="s">
        <v>102</v>
      </c>
      <c r="E3" s="2">
        <v>4</v>
      </c>
      <c r="F3" s="3"/>
      <c r="G3" s="8"/>
      <c r="H3" s="8"/>
    </row>
    <row r="4" ht="30" customHeight="1" spans="1:8">
      <c r="A4" s="2"/>
      <c r="B4" s="2">
        <v>2</v>
      </c>
      <c r="C4" s="7" t="s">
        <v>107</v>
      </c>
      <c r="D4" s="2" t="s">
        <v>108</v>
      </c>
      <c r="E4" s="2">
        <v>6</v>
      </c>
      <c r="F4" s="3"/>
      <c r="G4" s="8"/>
      <c r="H4" s="8"/>
    </row>
    <row r="5" ht="30" customHeight="1" spans="1:8">
      <c r="A5" s="2"/>
      <c r="B5" s="2">
        <v>3</v>
      </c>
      <c r="C5" s="7" t="s">
        <v>109</v>
      </c>
      <c r="D5" s="2" t="s">
        <v>110</v>
      </c>
      <c r="E5" s="2">
        <v>6</v>
      </c>
      <c r="F5" s="3"/>
      <c r="G5" s="8"/>
      <c r="H5" s="8"/>
    </row>
    <row r="6" ht="30" customHeight="1" spans="1:8">
      <c r="A6" s="2"/>
      <c r="B6" s="2">
        <v>4</v>
      </c>
      <c r="C6" s="7" t="s">
        <v>119</v>
      </c>
      <c r="D6" s="2" t="s">
        <v>120</v>
      </c>
      <c r="E6" s="2">
        <v>6</v>
      </c>
      <c r="F6" s="3"/>
      <c r="G6" s="8"/>
      <c r="H6" s="8"/>
    </row>
    <row r="7" ht="30" customHeight="1" spans="1:8">
      <c r="A7" s="2"/>
      <c r="B7" s="2">
        <v>5</v>
      </c>
      <c r="C7" s="7" t="s">
        <v>121</v>
      </c>
      <c r="D7" s="2" t="s">
        <v>122</v>
      </c>
      <c r="E7" s="2">
        <v>6</v>
      </c>
      <c r="F7" s="3"/>
      <c r="G7" s="8"/>
      <c r="H7" s="8"/>
    </row>
    <row r="8" ht="30" customHeight="1" spans="1:8">
      <c r="A8" s="2"/>
      <c r="B8" s="2">
        <v>6</v>
      </c>
      <c r="C8" s="7" t="s">
        <v>123</v>
      </c>
      <c r="D8" s="2" t="s">
        <v>124</v>
      </c>
      <c r="E8" s="2">
        <v>3</v>
      </c>
      <c r="F8" s="3"/>
      <c r="G8" s="8"/>
      <c r="H8" s="8"/>
    </row>
    <row r="9" ht="30" customHeight="1" spans="1:8">
      <c r="A9" s="2"/>
      <c r="B9" s="2">
        <v>7</v>
      </c>
      <c r="C9" s="7" t="s">
        <v>125</v>
      </c>
      <c r="D9" s="2" t="s">
        <v>126</v>
      </c>
      <c r="E9" s="2">
        <v>2</v>
      </c>
      <c r="F9" s="3"/>
      <c r="G9" s="8"/>
      <c r="H9" s="8"/>
    </row>
    <row r="10" ht="30" customHeight="1" spans="1:8">
      <c r="A10" s="2"/>
      <c r="B10" s="2">
        <v>8</v>
      </c>
      <c r="C10" s="7" t="s">
        <v>127</v>
      </c>
      <c r="D10" s="2" t="s">
        <v>128</v>
      </c>
      <c r="E10" s="2">
        <v>5</v>
      </c>
      <c r="F10" s="3"/>
      <c r="G10" s="8"/>
      <c r="H10" s="8"/>
    </row>
    <row r="11" ht="30" customHeight="1" spans="1:8">
      <c r="A11" s="2" t="s">
        <v>18</v>
      </c>
      <c r="B11" s="2"/>
      <c r="C11" s="2"/>
      <c r="D11" s="2"/>
      <c r="E11" s="2">
        <f>SUM(E3:E10)</f>
        <v>38</v>
      </c>
      <c r="F11" s="3"/>
    </row>
    <row r="12" ht="30" customHeight="1" spans="1:8">
      <c r="A12" s="2" t="s">
        <v>19</v>
      </c>
      <c r="B12" s="2"/>
      <c r="C12" s="2"/>
      <c r="D12" s="2"/>
      <c r="E12" s="2"/>
      <c r="F12" s="6">
        <f>(F3*E3+F4*E4+F5*E5+F6*E6+F7*E7+E8*F8+E9*F9+E10*F10)/E11</f>
        <v>0</v>
      </c>
    </row>
  </sheetData>
  <mergeCells count="2">
    <mergeCell ref="A1:F1"/>
    <mergeCell ref="A3:A10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:F1"/>
    </sheetView>
  </sheetViews>
  <sheetFormatPr defaultColWidth="9" defaultRowHeight="13.5" outlineLevelCol="7"/>
  <cols>
    <col min="4" max="4" width="23.375" customWidth="1"/>
    <col min="6" max="6" width="9.00833333333333" customWidth="1"/>
  </cols>
  <sheetData>
    <row r="1" ht="30" customHeight="1" spans="1:8">
      <c r="A1" s="1" t="s">
        <v>129</v>
      </c>
      <c r="B1" s="1"/>
      <c r="C1" s="1"/>
      <c r="D1" s="1"/>
      <c r="E1" s="1"/>
      <c r="F1" s="1"/>
    </row>
    <row r="2" ht="30" customHeight="1" spans="1:8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8">
      <c r="A3" s="2" t="s">
        <v>11</v>
      </c>
      <c r="B3" s="2">
        <v>1</v>
      </c>
      <c r="C3" s="7" t="s">
        <v>101</v>
      </c>
      <c r="D3" s="2" t="s">
        <v>102</v>
      </c>
      <c r="E3" s="2">
        <v>4</v>
      </c>
      <c r="F3" s="3"/>
      <c r="H3" s="8"/>
    </row>
    <row r="4" ht="30" customHeight="1" spans="1:8">
      <c r="A4" s="2"/>
      <c r="B4" s="2">
        <v>2</v>
      </c>
      <c r="C4" s="7" t="s">
        <v>107</v>
      </c>
      <c r="D4" s="2" t="s">
        <v>108</v>
      </c>
      <c r="E4" s="2">
        <v>6</v>
      </c>
      <c r="F4" s="3"/>
      <c r="H4" s="8"/>
    </row>
    <row r="5" ht="30" customHeight="1" spans="1:8">
      <c r="A5" s="2"/>
      <c r="B5" s="2">
        <v>3</v>
      </c>
      <c r="C5" s="7" t="s">
        <v>109</v>
      </c>
      <c r="D5" s="2" t="s">
        <v>110</v>
      </c>
      <c r="E5" s="2">
        <v>6</v>
      </c>
      <c r="F5" s="3"/>
      <c r="H5" s="8"/>
    </row>
    <row r="6" ht="30" customHeight="1" spans="1:8">
      <c r="A6" s="2"/>
      <c r="B6" s="2">
        <v>4</v>
      </c>
      <c r="C6" s="7" t="s">
        <v>130</v>
      </c>
      <c r="D6" s="2" t="s">
        <v>131</v>
      </c>
      <c r="E6" s="2">
        <v>3</v>
      </c>
      <c r="F6" s="3"/>
      <c r="H6" s="8"/>
    </row>
    <row r="7" ht="30" customHeight="1" spans="1:8">
      <c r="A7" s="2"/>
      <c r="B7" s="2">
        <v>5</v>
      </c>
      <c r="C7" s="7" t="s">
        <v>132</v>
      </c>
      <c r="D7" s="2" t="s">
        <v>133</v>
      </c>
      <c r="E7" s="2">
        <v>2</v>
      </c>
      <c r="F7" s="3"/>
      <c r="H7" s="8"/>
    </row>
    <row r="8" ht="30" customHeight="1" spans="1:8">
      <c r="A8" s="2"/>
      <c r="B8" s="2">
        <v>6</v>
      </c>
      <c r="C8" s="7" t="s">
        <v>134</v>
      </c>
      <c r="D8" s="2" t="s">
        <v>135</v>
      </c>
      <c r="E8" s="2">
        <v>5</v>
      </c>
      <c r="F8" s="3"/>
      <c r="H8" s="8"/>
    </row>
    <row r="9" ht="30" customHeight="1" spans="1:8">
      <c r="A9" s="2"/>
      <c r="B9" s="2">
        <v>7</v>
      </c>
      <c r="C9" s="7" t="s">
        <v>136</v>
      </c>
      <c r="D9" s="2" t="s">
        <v>137</v>
      </c>
      <c r="E9" s="2">
        <v>6</v>
      </c>
      <c r="F9" s="3"/>
      <c r="H9" s="8"/>
    </row>
    <row r="10" ht="30" customHeight="1" spans="1:8">
      <c r="A10" s="2"/>
      <c r="B10" s="2">
        <v>8</v>
      </c>
      <c r="C10" s="7" t="s">
        <v>138</v>
      </c>
      <c r="D10" s="2" t="s">
        <v>139</v>
      </c>
      <c r="E10" s="2">
        <v>3</v>
      </c>
      <c r="F10" s="3"/>
      <c r="H10" s="8"/>
    </row>
    <row r="11" ht="30" customHeight="1" spans="1:8">
      <c r="A11" s="2"/>
      <c r="B11" s="2">
        <v>9</v>
      </c>
      <c r="C11" s="7" t="s">
        <v>140</v>
      </c>
      <c r="D11" s="2" t="s">
        <v>141</v>
      </c>
      <c r="E11" s="2">
        <v>2</v>
      </c>
      <c r="F11" s="3"/>
      <c r="H11" s="8"/>
    </row>
    <row r="12" ht="30" customHeight="1" spans="1:8">
      <c r="A12" s="2" t="s">
        <v>18</v>
      </c>
      <c r="B12" s="2"/>
      <c r="C12" s="2"/>
      <c r="D12" s="2"/>
      <c r="E12" s="2">
        <f>SUM(E3:E11)</f>
        <v>37</v>
      </c>
      <c r="F12" s="3"/>
      <c r="H12" s="8"/>
    </row>
    <row r="13" ht="30" customHeight="1" spans="1:8">
      <c r="A13" s="2" t="s">
        <v>19</v>
      </c>
      <c r="B13" s="2"/>
      <c r="C13" s="2"/>
      <c r="D13" s="2"/>
      <c r="E13" s="2"/>
      <c r="F13" s="6">
        <f>(F3*E3+F4*E4+F5*E5+F6*E6+F7*E7+E8*F8+E9*F9+E10*F10+E11*F11)/E12</f>
        <v>0</v>
      </c>
      <c r="H13" s="9"/>
    </row>
  </sheetData>
  <mergeCells count="2">
    <mergeCell ref="A1:F1"/>
    <mergeCell ref="A3:A11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F1"/>
    </sheetView>
  </sheetViews>
  <sheetFormatPr defaultColWidth="9" defaultRowHeight="13.5"/>
  <cols>
    <col min="4" max="4" width="18.625" customWidth="1"/>
    <col min="6" max="6" width="9.00833333333333" customWidth="1"/>
  </cols>
  <sheetData>
    <row r="1" ht="30" customHeight="1" spans="1:10">
      <c r="A1" s="1" t="s">
        <v>142</v>
      </c>
      <c r="B1" s="1"/>
      <c r="C1" s="1"/>
      <c r="D1" s="1"/>
      <c r="E1" s="1"/>
      <c r="F1" s="1"/>
    </row>
    <row r="2" ht="30" customHeight="1" spans="1:10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10">
      <c r="A3" s="2" t="s">
        <v>11</v>
      </c>
      <c r="B3" s="2">
        <v>1</v>
      </c>
      <c r="C3" s="7" t="s">
        <v>143</v>
      </c>
      <c r="D3" s="2" t="s">
        <v>144</v>
      </c>
      <c r="E3" s="2">
        <v>6</v>
      </c>
      <c r="F3" s="3"/>
      <c r="H3" s="8"/>
      <c r="I3" s="8"/>
      <c r="J3" s="8"/>
    </row>
    <row r="4" ht="30" customHeight="1" spans="1:10">
      <c r="A4" s="2"/>
      <c r="B4" s="2">
        <v>2</v>
      </c>
      <c r="C4" s="7" t="s">
        <v>145</v>
      </c>
      <c r="D4" s="2" t="s">
        <v>146</v>
      </c>
      <c r="E4" s="2">
        <v>4</v>
      </c>
      <c r="F4" s="3"/>
      <c r="H4" s="8"/>
      <c r="I4" s="8"/>
      <c r="J4" s="8"/>
    </row>
    <row r="5" ht="30" customHeight="1" spans="1:10">
      <c r="A5" s="2"/>
      <c r="B5" s="2">
        <v>3</v>
      </c>
      <c r="C5" s="7" t="s">
        <v>147</v>
      </c>
      <c r="D5" s="2" t="s">
        <v>148</v>
      </c>
      <c r="E5" s="2">
        <v>6</v>
      </c>
      <c r="F5" s="3"/>
      <c r="H5" s="8"/>
      <c r="I5" s="8"/>
      <c r="J5" s="8"/>
    </row>
    <row r="6" ht="30" customHeight="1" spans="1:10">
      <c r="A6" s="2"/>
      <c r="B6" s="2">
        <v>4</v>
      </c>
      <c r="C6" s="7" t="s">
        <v>149</v>
      </c>
      <c r="D6" s="2" t="s">
        <v>150</v>
      </c>
      <c r="E6" s="2">
        <v>5</v>
      </c>
      <c r="F6" s="3"/>
      <c r="H6" s="8"/>
      <c r="I6" s="8"/>
      <c r="J6" s="8"/>
    </row>
    <row r="7" ht="30" customHeight="1" spans="1:10">
      <c r="A7" s="2"/>
      <c r="B7" s="2">
        <v>5</v>
      </c>
      <c r="C7" s="7" t="s">
        <v>151</v>
      </c>
      <c r="D7" s="2" t="s">
        <v>152</v>
      </c>
      <c r="E7" s="2">
        <v>6</v>
      </c>
      <c r="F7" s="3"/>
      <c r="H7" s="8"/>
      <c r="I7" s="8"/>
      <c r="J7" s="8"/>
    </row>
    <row r="8" ht="30" customHeight="1" spans="1:10">
      <c r="A8" s="2"/>
      <c r="B8" s="2">
        <v>6</v>
      </c>
      <c r="C8" s="7" t="s">
        <v>153</v>
      </c>
      <c r="D8" s="2" t="s">
        <v>154</v>
      </c>
      <c r="E8" s="2">
        <v>5</v>
      </c>
      <c r="F8" s="3"/>
      <c r="H8" s="8"/>
      <c r="I8" s="8"/>
      <c r="J8" s="9"/>
    </row>
    <row r="9" ht="30" customHeight="1" spans="1:10">
      <c r="A9" s="2" t="s">
        <v>18</v>
      </c>
      <c r="B9" s="2"/>
      <c r="C9" s="2"/>
      <c r="D9" s="2"/>
      <c r="E9" s="2">
        <f>SUM(E3:E8)</f>
        <v>32</v>
      </c>
      <c r="F9" s="3"/>
      <c r="H9" s="8"/>
    </row>
    <row r="10" ht="30" customHeight="1" spans="1:10">
      <c r="A10" s="2" t="s">
        <v>19</v>
      </c>
      <c r="B10" s="2"/>
      <c r="C10" s="2"/>
      <c r="D10" s="2"/>
      <c r="E10" s="2"/>
      <c r="F10" s="6">
        <f>(F3*E3+F4*E4+F5*E5+F6*E6+F7*E7+E8*F8)/E9</f>
        <v>0</v>
      </c>
      <c r="H10" s="9"/>
    </row>
  </sheetData>
  <mergeCells count="2">
    <mergeCell ref="A1:F1"/>
    <mergeCell ref="A3:A8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H6" sqref="H6"/>
    </sheetView>
  </sheetViews>
  <sheetFormatPr defaultColWidth="9" defaultRowHeight="13.5" outlineLevelCol="7"/>
  <cols>
    <col min="4" max="4" width="23.375" customWidth="1"/>
    <col min="6" max="6" width="9.00833333333333" customWidth="1"/>
  </cols>
  <sheetData>
    <row r="1" ht="30" customHeight="1" spans="1:8">
      <c r="A1" s="1" t="s">
        <v>155</v>
      </c>
      <c r="B1" s="1"/>
      <c r="C1" s="1"/>
      <c r="D1" s="1"/>
      <c r="E1" s="1"/>
      <c r="F1" s="1"/>
    </row>
    <row r="2" ht="30" customHeight="1" spans="1:8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ht="30" customHeight="1" spans="1:8">
      <c r="A3" s="2" t="s">
        <v>11</v>
      </c>
      <c r="B3" s="2">
        <v>1</v>
      </c>
      <c r="C3" s="7" t="s">
        <v>101</v>
      </c>
      <c r="D3" s="2" t="s">
        <v>102</v>
      </c>
      <c r="E3" s="2">
        <v>4</v>
      </c>
      <c r="F3" s="3"/>
      <c r="H3" s="8"/>
    </row>
    <row r="4" ht="30" customHeight="1" spans="1:8">
      <c r="A4" s="2"/>
      <c r="B4" s="2">
        <v>2</v>
      </c>
      <c r="C4" s="7" t="s">
        <v>107</v>
      </c>
      <c r="D4" s="2" t="s">
        <v>108</v>
      </c>
      <c r="E4" s="2">
        <v>6</v>
      </c>
      <c r="F4" s="3"/>
      <c r="H4" s="8"/>
    </row>
    <row r="5" ht="30" customHeight="1" spans="1:8">
      <c r="A5" s="2"/>
      <c r="B5" s="2">
        <v>3</v>
      </c>
      <c r="C5" s="7" t="s">
        <v>109</v>
      </c>
      <c r="D5" s="2" t="s">
        <v>110</v>
      </c>
      <c r="E5" s="2">
        <v>6</v>
      </c>
      <c r="F5" s="3"/>
      <c r="H5" s="8"/>
    </row>
    <row r="6" ht="30" customHeight="1" spans="1:8">
      <c r="A6" s="2"/>
      <c r="B6" s="2">
        <v>4</v>
      </c>
      <c r="C6" s="7" t="s">
        <v>48</v>
      </c>
      <c r="D6" s="2" t="s">
        <v>156</v>
      </c>
      <c r="E6" s="2">
        <v>5</v>
      </c>
      <c r="F6" s="3"/>
      <c r="H6" s="8"/>
    </row>
    <row r="7" ht="30" customHeight="1" spans="1:8">
      <c r="A7" s="2"/>
      <c r="B7" s="2">
        <v>5</v>
      </c>
      <c r="C7" s="7" t="s">
        <v>46</v>
      </c>
      <c r="D7" s="2" t="s">
        <v>47</v>
      </c>
      <c r="E7" s="2">
        <v>5</v>
      </c>
      <c r="F7" s="3"/>
      <c r="H7" s="8"/>
    </row>
    <row r="8" ht="30" customHeight="1" spans="1:8">
      <c r="A8" s="2"/>
      <c r="B8" s="2">
        <v>6</v>
      </c>
      <c r="C8" s="7" t="s">
        <v>157</v>
      </c>
      <c r="D8" s="2" t="s">
        <v>158</v>
      </c>
      <c r="E8" s="2">
        <v>6</v>
      </c>
      <c r="F8" s="3"/>
      <c r="H8" s="8"/>
    </row>
    <row r="9" ht="30" customHeight="1" spans="1:8">
      <c r="A9" s="2"/>
      <c r="B9" s="2">
        <v>7</v>
      </c>
      <c r="C9" s="7" t="s">
        <v>76</v>
      </c>
      <c r="D9" s="2" t="s">
        <v>77</v>
      </c>
      <c r="E9" s="2">
        <v>3</v>
      </c>
      <c r="F9" s="3"/>
      <c r="H9" s="8"/>
    </row>
    <row r="10" ht="30" customHeight="1" spans="1:8">
      <c r="A10" s="2"/>
      <c r="B10" s="2">
        <v>8</v>
      </c>
      <c r="C10" s="7" t="s">
        <v>78</v>
      </c>
      <c r="D10" s="2" t="s">
        <v>159</v>
      </c>
      <c r="E10" s="2">
        <v>2</v>
      </c>
      <c r="F10" s="3"/>
      <c r="H10" s="9"/>
    </row>
    <row r="11" ht="30" customHeight="1" spans="1:8">
      <c r="A11" s="2" t="s">
        <v>18</v>
      </c>
      <c r="B11" s="2"/>
      <c r="C11" s="2"/>
      <c r="D11" s="2"/>
      <c r="E11" s="2">
        <f>SUM(E3:E10)</f>
        <v>37</v>
      </c>
      <c r="F11" s="3"/>
    </row>
    <row r="12" ht="30" customHeight="1" spans="1:8">
      <c r="A12" s="2" t="s">
        <v>19</v>
      </c>
      <c r="B12" s="2"/>
      <c r="C12" s="2"/>
      <c r="D12" s="2"/>
      <c r="E12" s="2"/>
      <c r="F12" s="6">
        <f>(F3*E3+F4*E4+F5*E5+F6*E6+F7*E7+E8*F8+E9*F9+E10*F10)/E11</f>
        <v>0</v>
      </c>
      <c r="H12" s="9"/>
    </row>
  </sheetData>
  <mergeCells count="2">
    <mergeCell ref="A1:F1"/>
    <mergeCell ref="A3:A10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H5" sqref="H5"/>
    </sheetView>
  </sheetViews>
  <sheetFormatPr defaultColWidth="9" defaultRowHeight="13.5" outlineLevelCol="5"/>
  <cols>
    <col min="4" max="4" width="22.625" customWidth="1"/>
    <col min="6" max="6" width="9.00833333333333" customWidth="1"/>
  </cols>
  <sheetData>
    <row r="1" customFormat="1" ht="30" customHeight="1" spans="1:6">
      <c r="A1" s="1" t="s">
        <v>160</v>
      </c>
      <c r="B1" s="1"/>
      <c r="C1" s="1"/>
      <c r="D1" s="1"/>
      <c r="E1" s="1"/>
      <c r="F1" s="1"/>
    </row>
    <row r="2" customFormat="1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customFormat="1" ht="30" customHeight="1" spans="1:6">
      <c r="A3" s="2" t="s">
        <v>11</v>
      </c>
      <c r="B3" s="2">
        <v>1</v>
      </c>
      <c r="C3" s="4" t="s">
        <v>101</v>
      </c>
      <c r="D3" s="5" t="s">
        <v>102</v>
      </c>
      <c r="E3" s="4">
        <v>4</v>
      </c>
      <c r="F3" s="3"/>
    </row>
    <row r="4" customFormat="1" ht="30" customHeight="1" spans="1:6">
      <c r="A4" s="2"/>
      <c r="B4" s="2">
        <v>2</v>
      </c>
      <c r="C4" s="4" t="s">
        <v>107</v>
      </c>
      <c r="D4" s="5" t="s">
        <v>108</v>
      </c>
      <c r="E4" s="4">
        <v>6</v>
      </c>
      <c r="F4" s="3"/>
    </row>
    <row r="5" customFormat="1" ht="30" customHeight="1" spans="1:6">
      <c r="A5" s="2"/>
      <c r="B5" s="2">
        <v>3</v>
      </c>
      <c r="C5" s="4" t="s">
        <v>109</v>
      </c>
      <c r="D5" s="4" t="s">
        <v>110</v>
      </c>
      <c r="E5" s="4">
        <v>6</v>
      </c>
      <c r="F5" s="3"/>
    </row>
    <row r="6" customFormat="1" ht="30" customHeight="1" spans="1:6">
      <c r="A6" s="2"/>
      <c r="B6" s="2">
        <v>4</v>
      </c>
      <c r="C6" s="4" t="s">
        <v>161</v>
      </c>
      <c r="D6" s="4" t="s">
        <v>162</v>
      </c>
      <c r="E6" s="4">
        <v>5</v>
      </c>
      <c r="F6" s="3"/>
    </row>
    <row r="7" customFormat="1" ht="30" customHeight="1" spans="1:6">
      <c r="A7" s="2"/>
      <c r="B7" s="2">
        <v>5</v>
      </c>
      <c r="C7" s="4" t="s">
        <v>163</v>
      </c>
      <c r="D7" s="4" t="s">
        <v>164</v>
      </c>
      <c r="E7" s="4">
        <v>6</v>
      </c>
      <c r="F7" s="3"/>
    </row>
    <row r="8" customFormat="1" ht="30" customHeight="1" spans="1:6">
      <c r="A8" s="2"/>
      <c r="B8" s="2">
        <v>6</v>
      </c>
      <c r="C8" s="4" t="s">
        <v>165</v>
      </c>
      <c r="D8" s="4" t="s">
        <v>166</v>
      </c>
      <c r="E8" s="4">
        <v>4</v>
      </c>
      <c r="F8" s="3"/>
    </row>
    <row r="9" customFormat="1" ht="30" customHeight="1" spans="1:6">
      <c r="A9" s="2"/>
      <c r="B9" s="2">
        <v>7</v>
      </c>
      <c r="C9" s="4" t="s">
        <v>167</v>
      </c>
      <c r="D9" s="4" t="s">
        <v>168</v>
      </c>
      <c r="E9" s="4">
        <v>4</v>
      </c>
      <c r="F9" s="3"/>
    </row>
    <row r="10" customFormat="1" ht="30" customHeight="1" spans="1:6">
      <c r="A10" s="2"/>
      <c r="B10" s="2">
        <v>8</v>
      </c>
      <c r="C10" s="4" t="s">
        <v>169</v>
      </c>
      <c r="D10" s="4" t="s">
        <v>170</v>
      </c>
      <c r="E10" s="4">
        <v>2</v>
      </c>
      <c r="F10" s="3"/>
    </row>
    <row r="11" customFormat="1" ht="30" customHeight="1" spans="1:6">
      <c r="A11" s="2" t="s">
        <v>18</v>
      </c>
      <c r="B11" s="2"/>
      <c r="C11" s="2"/>
      <c r="D11" s="2"/>
      <c r="E11" s="2">
        <f>SUM(E2:E10)</f>
        <v>37</v>
      </c>
      <c r="F11" s="3"/>
    </row>
    <row r="12" customFormat="1" ht="30" customHeight="1" spans="1:6">
      <c r="A12" s="2" t="s">
        <v>19</v>
      </c>
      <c r="B12" s="2"/>
      <c r="C12" s="2"/>
      <c r="D12" s="2"/>
      <c r="E12" s="2"/>
      <c r="F12" s="6">
        <f>(F3*E3+E4*F4+F5*E5+E6*F6+F7*E7+F8*E8+E9*F9+F10*E10)/E11</f>
        <v>0</v>
      </c>
    </row>
  </sheetData>
  <mergeCells count="2">
    <mergeCell ref="A1:F1"/>
    <mergeCell ref="A3:A10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G4" sqref="G4"/>
    </sheetView>
  </sheetViews>
  <sheetFormatPr defaultColWidth="9" defaultRowHeight="13.5" outlineLevelCol="5"/>
  <cols>
    <col min="3" max="3" width="9.375" customWidth="1"/>
    <col min="4" max="4" width="27" customWidth="1"/>
    <col min="6" max="6" width="9.00833333333333" customWidth="1"/>
  </cols>
  <sheetData>
    <row r="1" customFormat="1" ht="30" customHeight="1" spans="1:6">
      <c r="A1" s="1" t="s">
        <v>171</v>
      </c>
      <c r="B1" s="1"/>
      <c r="C1" s="1"/>
      <c r="D1" s="1"/>
      <c r="E1" s="1"/>
      <c r="F1" s="1"/>
    </row>
    <row r="2" customFormat="1" ht="30" customHeight="1" spans="1:6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customFormat="1" ht="30" customHeight="1" spans="1:6">
      <c r="A3" s="2" t="s">
        <v>11</v>
      </c>
      <c r="B3" s="2">
        <v>1</v>
      </c>
      <c r="C3" s="4" t="s">
        <v>101</v>
      </c>
      <c r="D3" s="5" t="s">
        <v>102</v>
      </c>
      <c r="E3" s="4">
        <v>4</v>
      </c>
      <c r="F3" s="3"/>
    </row>
    <row r="4" customFormat="1" ht="30" customHeight="1" spans="1:6">
      <c r="A4" s="2"/>
      <c r="B4" s="2">
        <v>2</v>
      </c>
      <c r="C4" s="4" t="s">
        <v>107</v>
      </c>
      <c r="D4" s="4" t="s">
        <v>108</v>
      </c>
      <c r="E4" s="4">
        <v>6</v>
      </c>
      <c r="F4" s="3"/>
    </row>
    <row r="5" customFormat="1" ht="30" customHeight="1" spans="1:6">
      <c r="A5" s="2"/>
      <c r="B5" s="2">
        <v>3</v>
      </c>
      <c r="C5" s="4" t="s">
        <v>109</v>
      </c>
      <c r="D5" s="4" t="s">
        <v>110</v>
      </c>
      <c r="E5" s="4">
        <v>6</v>
      </c>
      <c r="F5" s="3"/>
    </row>
    <row r="6" customFormat="1" ht="30" customHeight="1" spans="1:6">
      <c r="A6" s="2"/>
      <c r="B6" s="2">
        <v>4</v>
      </c>
      <c r="C6" s="4" t="s">
        <v>80</v>
      </c>
      <c r="D6" s="4" t="s">
        <v>81</v>
      </c>
      <c r="E6" s="4">
        <v>3</v>
      </c>
      <c r="F6" s="3"/>
    </row>
    <row r="7" customFormat="1" ht="30" customHeight="1" spans="1:6">
      <c r="A7" s="2"/>
      <c r="B7" s="2">
        <v>5</v>
      </c>
      <c r="C7" s="4" t="s">
        <v>82</v>
      </c>
      <c r="D7" s="4" t="s">
        <v>172</v>
      </c>
      <c r="E7" s="4">
        <v>3</v>
      </c>
      <c r="F7" s="3"/>
    </row>
    <row r="8" customFormat="1" ht="30" customHeight="1" spans="1:6">
      <c r="A8" s="2"/>
      <c r="B8" s="2">
        <v>6</v>
      </c>
      <c r="C8" s="4" t="s">
        <v>173</v>
      </c>
      <c r="D8" s="4" t="s">
        <v>174</v>
      </c>
      <c r="E8" s="4">
        <v>3</v>
      </c>
      <c r="F8" s="3"/>
    </row>
    <row r="9" customFormat="1" ht="30" customHeight="1" spans="1:6">
      <c r="A9" s="2"/>
      <c r="B9" s="2">
        <v>7</v>
      </c>
      <c r="C9" s="4" t="s">
        <v>175</v>
      </c>
      <c r="D9" s="4" t="s">
        <v>176</v>
      </c>
      <c r="E9" s="4">
        <v>3</v>
      </c>
      <c r="F9" s="3"/>
    </row>
    <row r="10" customFormat="1" ht="30" customHeight="1" spans="1:6">
      <c r="A10" s="2"/>
      <c r="B10" s="2">
        <v>8</v>
      </c>
      <c r="C10" s="4" t="s">
        <v>76</v>
      </c>
      <c r="D10" s="4" t="s">
        <v>77</v>
      </c>
      <c r="E10" s="4">
        <v>3</v>
      </c>
      <c r="F10" s="3"/>
    </row>
    <row r="11" customFormat="1" ht="30" customHeight="1" spans="1:6">
      <c r="A11" s="2"/>
      <c r="B11" s="2">
        <v>9</v>
      </c>
      <c r="C11" s="4" t="s">
        <v>78</v>
      </c>
      <c r="D11" s="4" t="s">
        <v>159</v>
      </c>
      <c r="E11" s="4">
        <v>2</v>
      </c>
      <c r="F11" s="3"/>
    </row>
    <row r="12" customFormat="1" ht="30" customHeight="1" spans="1:6">
      <c r="A12" s="2"/>
      <c r="B12" s="2">
        <v>10</v>
      </c>
      <c r="C12" s="4" t="s">
        <v>177</v>
      </c>
      <c r="D12" s="4" t="s">
        <v>178</v>
      </c>
      <c r="E12" s="4">
        <v>2</v>
      </c>
      <c r="F12" s="3"/>
    </row>
    <row r="13" customFormat="1" ht="30" customHeight="1" spans="1:6">
      <c r="A13" s="2"/>
      <c r="B13" s="2">
        <v>11</v>
      </c>
      <c r="C13" s="4" t="s">
        <v>179</v>
      </c>
      <c r="D13" s="4" t="s">
        <v>180</v>
      </c>
      <c r="E13" s="4">
        <v>2</v>
      </c>
      <c r="F13" s="3"/>
    </row>
    <row r="14" customFormat="1" ht="30" customHeight="1" spans="1:6">
      <c r="A14" s="2" t="s">
        <v>18</v>
      </c>
      <c r="B14" s="2"/>
      <c r="C14" s="2"/>
      <c r="D14" s="2"/>
      <c r="E14" s="2">
        <f>SUM(E3:E13)</f>
        <v>37</v>
      </c>
      <c r="F14" s="3"/>
    </row>
    <row r="15" customFormat="1" ht="30" customHeight="1" spans="1:6">
      <c r="A15" s="2" t="s">
        <v>19</v>
      </c>
      <c r="B15" s="2"/>
      <c r="C15" s="2"/>
      <c r="D15" s="2"/>
      <c r="E15" s="2"/>
      <c r="F15" s="6">
        <f>(F3*E3+E4*F4+F5*E5+E6*F6+F7*E7+E8*F8+F9*E9+E10*F10+F11*E11+E12*F12+F13*E13)/E14</f>
        <v>0</v>
      </c>
    </row>
  </sheetData>
  <mergeCells count="2">
    <mergeCell ref="A1:F1"/>
    <mergeCell ref="A3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计算方法</vt:lpstr>
      <vt:lpstr>120201KY 工商管理</vt:lpstr>
      <vt:lpstr>120204Y 财务管理</vt:lpstr>
      <vt:lpstr>120901KY 旅游管理</vt:lpstr>
      <vt:lpstr>120402Y 行政管理</vt:lpstr>
      <vt:lpstr>120202Y 市场营销 </vt:lpstr>
      <vt:lpstr>120601Y 物流管理</vt:lpstr>
      <vt:lpstr>120801Y 电子商务</vt:lpstr>
      <vt:lpstr>120201K 工商管理</vt:lpstr>
      <vt:lpstr>120204 财务管理</vt:lpstr>
      <vt:lpstr>120901K 旅游管理</vt:lpstr>
      <vt:lpstr>120402 行政管理</vt:lpstr>
      <vt:lpstr>120202 市场营销</vt:lpstr>
      <vt:lpstr>120601 物流管理</vt:lpstr>
      <vt:lpstr>120801 电子商务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hgfvc</dc:creator>
  <cp:lastModifiedBy>⒎柒</cp:lastModifiedBy>
  <dcterms:created xsi:type="dcterms:W3CDTF">2024-03-22T02:52:00Z</dcterms:created>
  <dcterms:modified xsi:type="dcterms:W3CDTF">2026-09-16T05:10:20Z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4F0A84C0C5B842089A53A3DE54C911EA_11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